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40" windowHeight="5835" activeTab="0"/>
  </bookViews>
  <sheets>
    <sheet name="Purpose" sheetId="1" r:id="rId1"/>
    <sheet name="Input values" sheetId="2" r:id="rId2"/>
    <sheet name="Table of results" sheetId="3" r:id="rId3"/>
    <sheet name="Graph of result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<sst xmlns="http://schemas.openxmlformats.org/spreadsheetml/2006/main" count="23" uniqueCount="23">
  <si>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Choose values of input parameters</t>
  </si>
  <si>
    <t>Output precision (number of digits)</t>
  </si>
  <si>
    <t>Smallest probability</t>
  </si>
  <si>
    <t xml:space="preserve">Probability increment </t>
  </si>
  <si>
    <t>alleles/P</t>
  </si>
  <si>
    <t>Population allocation success: how many loci, how many alleles?</t>
  </si>
  <si>
    <t>Purpose</t>
  </si>
  <si>
    <t>Parameters under user control</t>
  </si>
  <si>
    <t>This sheet provides quick calculations of the minimal number of loci N, given a specific number of alleles n,</t>
  </si>
  <si>
    <r>
      <t xml:space="preserve">The parameter values may be modified in the </t>
    </r>
    <r>
      <rPr>
        <i/>
        <sz val="10"/>
        <rFont val="Arial"/>
        <family val="2"/>
      </rPr>
      <t>Input values</t>
    </r>
    <r>
      <rPr>
        <sz val="10"/>
        <rFont val="Arial"/>
        <family val="0"/>
      </rPr>
      <t xml:space="preserve"> sheet</t>
    </r>
  </si>
  <si>
    <t>The user is able to define arrays of values of P through specifying a smallest  and an increment value.</t>
  </si>
  <si>
    <t>The level of output precision is defined as number of decimals.</t>
  </si>
  <si>
    <t>e.g. smallest = 0.85 , increment = 0.02 together define the array [0.85, 0.87, 0.89, …]</t>
  </si>
  <si>
    <t>Output</t>
  </si>
  <si>
    <r>
      <t>The numerical results as a table will be found in the</t>
    </r>
    <r>
      <rPr>
        <i/>
        <sz val="10"/>
        <rFont val="Arial"/>
        <family val="2"/>
      </rPr>
      <t xml:space="preserve"> Table of results</t>
    </r>
    <r>
      <rPr>
        <sz val="10"/>
        <rFont val="Arial"/>
        <family val="0"/>
      </rPr>
      <t xml:space="preserve"> sheet.</t>
    </r>
  </si>
  <si>
    <t>The number of alleles ranges from 2 to 20, which should be sufficient for most purposes. It may be easily extended.</t>
  </si>
  <si>
    <t>Predictive power</t>
  </si>
  <si>
    <t>Simulations have shown that at least 80% of empirical rates of allocation success (Ps) lie within (P - 0.05, P + 0.05).</t>
  </si>
  <si>
    <t>whenever P is at least 0.85. Hence, if one is aiming at a  success rate Ps of  0.90, then one should consider taking</t>
  </si>
  <si>
    <t>analytical  P = 0.90 + 0.05 = 0.95 to get a safer estimate of the minimal number of loci N.</t>
  </si>
  <si>
    <t>A 3D graph is also provided so as to give an overall picture of the relationships (in Graph of results).</t>
  </si>
  <si>
    <t xml:space="preserve"> in order to reach a pre-determined value of the analytical probability of success P(n,N) as defined in </t>
  </si>
  <si>
    <t>Bernatchez L, and P. Duchesne. 2000. Can. J. Fish. Aquat. Sci. 57:1-12.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</si>
</sst>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5" borderId="0" xfId="0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 applyAlignment="1">
      <alignment horizontal="left"/>
    </xf>
    <xf numFmtId="49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Minimal N as a function of number of alleles n and P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results'!$A$2:$A$20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results'!$B$2:$B$20</c:f>
              <c:numCache>
                <c:ptCount val="19"/>
                <c:pt idx="0">
                  <c:v>4.502</c:v>
                </c:pt>
                <c:pt idx="1">
                  <c:v>3.654</c:v>
                </c:pt>
                <c:pt idx="2">
                  <c:v>3.283</c:v>
                </c:pt>
                <c:pt idx="3">
                  <c:v>3.109</c:v>
                </c:pt>
                <c:pt idx="4">
                  <c:v>3.024</c:v>
                </c:pt>
                <c:pt idx="5">
                  <c:v>2.982</c:v>
                </c:pt>
                <c:pt idx="6">
                  <c:v>2.962</c:v>
                </c:pt>
                <c:pt idx="7">
                  <c:v>2.951</c:v>
                </c:pt>
                <c:pt idx="8">
                  <c:v>2.946</c:v>
                </c:pt>
                <c:pt idx="9">
                  <c:v>2.943</c:v>
                </c:pt>
                <c:pt idx="10">
                  <c:v>2.942</c:v>
                </c:pt>
                <c:pt idx="11">
                  <c:v>2.942</c:v>
                </c:pt>
                <c:pt idx="12">
                  <c:v>2.941</c:v>
                </c:pt>
                <c:pt idx="13">
                  <c:v>2.941</c:v>
                </c:pt>
                <c:pt idx="14">
                  <c:v>2.941</c:v>
                </c:pt>
                <c:pt idx="15">
                  <c:v>2.941</c:v>
                </c:pt>
                <c:pt idx="16">
                  <c:v>2.941</c:v>
                </c:pt>
                <c:pt idx="17">
                  <c:v>2.941</c:v>
                </c:pt>
                <c:pt idx="18">
                  <c:v>2.941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results'!$A$2:$A$20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results'!$C$2:$C$20</c:f>
              <c:numCache>
                <c:ptCount val="19"/>
                <c:pt idx="0">
                  <c:v>5.143</c:v>
                </c:pt>
                <c:pt idx="1">
                  <c:v>4.178</c:v>
                </c:pt>
                <c:pt idx="2">
                  <c:v>3.763</c:v>
                </c:pt>
                <c:pt idx="3">
                  <c:v>3.57</c:v>
                </c:pt>
                <c:pt idx="4">
                  <c:v>3.476</c:v>
                </c:pt>
                <c:pt idx="5">
                  <c:v>3.43</c:v>
                </c:pt>
                <c:pt idx="6">
                  <c:v>3.407</c:v>
                </c:pt>
                <c:pt idx="7">
                  <c:v>3.395</c:v>
                </c:pt>
                <c:pt idx="8">
                  <c:v>3.39</c:v>
                </c:pt>
                <c:pt idx="9">
                  <c:v>3.387</c:v>
                </c:pt>
                <c:pt idx="10">
                  <c:v>3.385</c:v>
                </c:pt>
                <c:pt idx="11">
                  <c:v>3.385</c:v>
                </c:pt>
                <c:pt idx="12">
                  <c:v>3.384</c:v>
                </c:pt>
                <c:pt idx="13">
                  <c:v>3.384</c:v>
                </c:pt>
                <c:pt idx="14">
                  <c:v>3.384</c:v>
                </c:pt>
                <c:pt idx="15">
                  <c:v>3.384</c:v>
                </c:pt>
                <c:pt idx="16">
                  <c:v>3.384</c:v>
                </c:pt>
                <c:pt idx="17">
                  <c:v>3.384</c:v>
                </c:pt>
                <c:pt idx="18">
                  <c:v>3.384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results'!$A$2:$A$20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results'!$D$2:$D$20</c:f>
              <c:numCache>
                <c:ptCount val="19"/>
                <c:pt idx="0">
                  <c:v>5.892</c:v>
                </c:pt>
                <c:pt idx="1">
                  <c:v>4.771</c:v>
                </c:pt>
                <c:pt idx="2">
                  <c:v>4.301</c:v>
                </c:pt>
                <c:pt idx="3">
                  <c:v>4.083</c:v>
                </c:pt>
                <c:pt idx="4">
                  <c:v>3.978</c:v>
                </c:pt>
                <c:pt idx="5">
                  <c:v>3.926</c:v>
                </c:pt>
                <c:pt idx="6">
                  <c:v>3.901</c:v>
                </c:pt>
                <c:pt idx="7">
                  <c:v>3.888</c:v>
                </c:pt>
                <c:pt idx="8">
                  <c:v>3.882</c:v>
                </c:pt>
                <c:pt idx="9">
                  <c:v>3.879</c:v>
                </c:pt>
                <c:pt idx="10">
                  <c:v>3.877</c:v>
                </c:pt>
                <c:pt idx="11">
                  <c:v>3.876</c:v>
                </c:pt>
                <c:pt idx="12">
                  <c:v>3.876</c:v>
                </c:pt>
                <c:pt idx="13">
                  <c:v>3.876</c:v>
                </c:pt>
                <c:pt idx="14">
                  <c:v>3.876</c:v>
                </c:pt>
                <c:pt idx="15">
                  <c:v>3.876</c:v>
                </c:pt>
                <c:pt idx="16">
                  <c:v>3.875</c:v>
                </c:pt>
                <c:pt idx="17">
                  <c:v>3.875</c:v>
                </c:pt>
                <c:pt idx="18">
                  <c:v>3.875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results'!$A$2:$A$20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results'!$E$2:$E$20</c:f>
              <c:numCache>
                <c:ptCount val="19"/>
                <c:pt idx="0">
                  <c:v>6.791</c:v>
                </c:pt>
                <c:pt idx="1">
                  <c:v>5.455</c:v>
                </c:pt>
                <c:pt idx="2">
                  <c:v>4.912</c:v>
                </c:pt>
                <c:pt idx="3">
                  <c:v>4.663</c:v>
                </c:pt>
                <c:pt idx="4">
                  <c:v>4.544</c:v>
                </c:pt>
                <c:pt idx="5">
                  <c:v>4.485</c:v>
                </c:pt>
                <c:pt idx="6">
                  <c:v>4.457</c:v>
                </c:pt>
                <c:pt idx="7">
                  <c:v>4.442</c:v>
                </c:pt>
                <c:pt idx="8">
                  <c:v>4.435</c:v>
                </c:pt>
                <c:pt idx="9">
                  <c:v>4.431</c:v>
                </c:pt>
                <c:pt idx="10">
                  <c:v>4.43</c:v>
                </c:pt>
                <c:pt idx="11">
                  <c:v>4.429</c:v>
                </c:pt>
                <c:pt idx="12">
                  <c:v>4.428</c:v>
                </c:pt>
                <c:pt idx="13">
                  <c:v>4.428</c:v>
                </c:pt>
                <c:pt idx="14">
                  <c:v>4.428</c:v>
                </c:pt>
                <c:pt idx="15">
                  <c:v>4.428</c:v>
                </c:pt>
                <c:pt idx="16">
                  <c:v>4.428</c:v>
                </c:pt>
                <c:pt idx="17">
                  <c:v>4.428</c:v>
                </c:pt>
                <c:pt idx="18">
                  <c:v>4.428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results'!$A$2:$A$20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results'!$F$2:$F$20</c:f>
              <c:numCache>
                <c:ptCount val="19"/>
                <c:pt idx="0">
                  <c:v>7.917</c:v>
                </c:pt>
                <c:pt idx="1">
                  <c:v>6.263</c:v>
                </c:pt>
                <c:pt idx="2">
                  <c:v>5.62</c:v>
                </c:pt>
                <c:pt idx="3">
                  <c:v>5.33</c:v>
                </c:pt>
                <c:pt idx="4">
                  <c:v>5.192</c:v>
                </c:pt>
                <c:pt idx="5">
                  <c:v>5.124</c:v>
                </c:pt>
                <c:pt idx="6">
                  <c:v>5.091</c:v>
                </c:pt>
                <c:pt idx="7">
                  <c:v>5.074</c:v>
                </c:pt>
                <c:pt idx="8">
                  <c:v>5.066</c:v>
                </c:pt>
                <c:pt idx="9">
                  <c:v>5.062</c:v>
                </c:pt>
                <c:pt idx="10">
                  <c:v>5.06</c:v>
                </c:pt>
                <c:pt idx="11">
                  <c:v>5.059</c:v>
                </c:pt>
                <c:pt idx="12">
                  <c:v>5.058</c:v>
                </c:pt>
                <c:pt idx="13">
                  <c:v>5.058</c:v>
                </c:pt>
                <c:pt idx="14">
                  <c:v>5.058</c:v>
                </c:pt>
                <c:pt idx="15">
                  <c:v>5.058</c:v>
                </c:pt>
                <c:pt idx="16">
                  <c:v>5.058</c:v>
                </c:pt>
                <c:pt idx="17">
                  <c:v>5.058</c:v>
                </c:pt>
                <c:pt idx="18">
                  <c:v>5.058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results'!$A$2:$A$20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results'!$G$2:$G$20</c:f>
              <c:numCache>
                <c:ptCount val="19"/>
                <c:pt idx="0">
                  <c:v>9.425</c:v>
                </c:pt>
                <c:pt idx="1">
                  <c:v>7.249</c:v>
                </c:pt>
                <c:pt idx="2">
                  <c:v>6.461</c:v>
                </c:pt>
                <c:pt idx="3">
                  <c:v>6.114</c:v>
                </c:pt>
                <c:pt idx="4">
                  <c:v>5.949</c:v>
                </c:pt>
                <c:pt idx="5">
                  <c:v>5.87</c:v>
                </c:pt>
                <c:pt idx="6">
                  <c:v>5.83</c:v>
                </c:pt>
                <c:pt idx="7">
                  <c:v>5.811</c:v>
                </c:pt>
                <c:pt idx="8">
                  <c:v>5.801</c:v>
                </c:pt>
                <c:pt idx="9">
                  <c:v>5.796</c:v>
                </c:pt>
                <c:pt idx="10">
                  <c:v>5.793</c:v>
                </c:pt>
                <c:pt idx="11">
                  <c:v>5.792</c:v>
                </c:pt>
                <c:pt idx="12">
                  <c:v>5.792</c:v>
                </c:pt>
                <c:pt idx="13">
                  <c:v>5.791</c:v>
                </c:pt>
                <c:pt idx="14">
                  <c:v>5.791</c:v>
                </c:pt>
                <c:pt idx="15">
                  <c:v>5.791</c:v>
                </c:pt>
                <c:pt idx="16">
                  <c:v>5.791</c:v>
                </c:pt>
                <c:pt idx="17">
                  <c:v>5.791</c:v>
                </c:pt>
                <c:pt idx="18">
                  <c:v>5.791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results'!$A$2:$A$20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results'!$H$2:$H$20</c:f>
              <c:numCache>
                <c:ptCount val="19"/>
                <c:pt idx="0">
                  <c:v>11.714</c:v>
                </c:pt>
                <c:pt idx="1">
                  <c:v>8.516</c:v>
                </c:pt>
                <c:pt idx="2">
                  <c:v>7.497</c:v>
                </c:pt>
                <c:pt idx="3">
                  <c:v>7.064</c:v>
                </c:pt>
                <c:pt idx="4">
                  <c:v>6.862</c:v>
                </c:pt>
                <c:pt idx="5">
                  <c:v>6.764</c:v>
                </c:pt>
                <c:pt idx="6">
                  <c:v>6.716</c:v>
                </c:pt>
                <c:pt idx="7">
                  <c:v>6.692</c:v>
                </c:pt>
                <c:pt idx="8">
                  <c:v>6.68</c:v>
                </c:pt>
                <c:pt idx="9">
                  <c:v>6.674</c:v>
                </c:pt>
                <c:pt idx="10">
                  <c:v>6.671</c:v>
                </c:pt>
                <c:pt idx="11">
                  <c:v>6.67</c:v>
                </c:pt>
                <c:pt idx="12">
                  <c:v>6.669</c:v>
                </c:pt>
                <c:pt idx="13">
                  <c:v>6.669</c:v>
                </c:pt>
                <c:pt idx="14">
                  <c:v>6.668</c:v>
                </c:pt>
                <c:pt idx="15">
                  <c:v>6.668</c:v>
                </c:pt>
                <c:pt idx="16">
                  <c:v>6.668</c:v>
                </c:pt>
                <c:pt idx="17">
                  <c:v>6.668</c:v>
                </c:pt>
                <c:pt idx="18">
                  <c:v>6.668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results'!$A$2:$A$20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results'!$I$2:$I$20</c:f>
              <c:numCache>
                <c:ptCount val="19"/>
                <c:pt idx="0">
                  <c:v>16.638</c:v>
                </c:pt>
                <c:pt idx="1">
                  <c:v>10.287</c:v>
                </c:pt>
                <c:pt idx="2">
                  <c:v>8.848</c:v>
                </c:pt>
                <c:pt idx="3">
                  <c:v>8.271</c:v>
                </c:pt>
                <c:pt idx="4">
                  <c:v>8.008</c:v>
                </c:pt>
                <c:pt idx="5">
                  <c:v>7.882</c:v>
                </c:pt>
                <c:pt idx="6">
                  <c:v>7.821</c:v>
                </c:pt>
                <c:pt idx="7">
                  <c:v>7.79</c:v>
                </c:pt>
                <c:pt idx="8">
                  <c:v>7.775</c:v>
                </c:pt>
                <c:pt idx="9">
                  <c:v>7.768</c:v>
                </c:pt>
                <c:pt idx="10">
                  <c:v>7.764</c:v>
                </c:pt>
                <c:pt idx="11">
                  <c:v>7.762</c:v>
                </c:pt>
                <c:pt idx="12">
                  <c:v>7.761</c:v>
                </c:pt>
                <c:pt idx="13">
                  <c:v>7.76</c:v>
                </c:pt>
                <c:pt idx="14">
                  <c:v>7.76</c:v>
                </c:pt>
                <c:pt idx="15">
                  <c:v>7.76</c:v>
                </c:pt>
                <c:pt idx="16">
                  <c:v>7.76</c:v>
                </c:pt>
                <c:pt idx="17">
                  <c:v>7.76</c:v>
                </c:pt>
                <c:pt idx="18">
                  <c:v>7.76</c:v>
                </c:pt>
              </c:numCache>
            </c:numRef>
          </c:val>
          <c:shape val="box"/>
        </c:ser>
        <c:shape val="box"/>
        <c:axId val="38075890"/>
        <c:axId val="22842083"/>
        <c:axId val="26930316"/>
      </c:bar3DChart>
      <c:catAx>
        <c:axId val="3807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alleles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842083"/>
        <c:crosses val="autoZero"/>
        <c:auto val="1"/>
        <c:lblOffset val="100"/>
        <c:noMultiLvlLbl val="0"/>
      </c:catAx>
      <c:valAx>
        <c:axId val="228420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loci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75890"/>
        <c:crossesAt val="1"/>
        <c:crossBetween val="between"/>
        <c:dispUnits/>
      </c:valAx>
      <c:serAx>
        <c:axId val="2693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of success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8420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C24" sqref="C24"/>
    </sheetView>
  </sheetViews>
  <sheetFormatPr defaultColWidth="9.140625" defaultRowHeight="12.75"/>
  <cols>
    <col min="1" max="8" width="11.421875" style="0" customWidth="1"/>
    <col min="9" max="9" width="56.7109375" style="0" customWidth="1"/>
    <col min="10" max="16384" width="11.421875" style="0" customWidth="1"/>
  </cols>
  <sheetData>
    <row r="1" spans="1:9" ht="18">
      <c r="A1" s="8" t="s">
        <v>5</v>
      </c>
      <c r="B1" s="9"/>
      <c r="C1" s="9"/>
      <c r="D1" s="9"/>
      <c r="E1" s="9"/>
      <c r="F1" s="9"/>
      <c r="G1" s="9"/>
      <c r="H1" s="9"/>
      <c r="I1" s="9"/>
    </row>
    <row r="2" spans="1:9" ht="18">
      <c r="A2" s="5"/>
      <c r="B2" s="6"/>
      <c r="C2" s="6"/>
      <c r="D2" s="6"/>
      <c r="E2" s="6"/>
      <c r="F2" s="6"/>
      <c r="G2" s="6"/>
      <c r="H2" s="6"/>
      <c r="I2" s="6"/>
    </row>
    <row r="3" spans="1:9" ht="12.75">
      <c r="A3" s="11" t="s">
        <v>6</v>
      </c>
      <c r="B3" s="11"/>
      <c r="C3" s="11"/>
      <c r="D3" s="11"/>
      <c r="E3" s="11"/>
      <c r="F3" s="11"/>
      <c r="G3" s="11"/>
      <c r="H3" s="11"/>
      <c r="I3" s="11"/>
    </row>
    <row r="4" spans="1:9" ht="12.75">
      <c r="A4" s="10" t="s">
        <v>8</v>
      </c>
      <c r="B4" s="10"/>
      <c r="C4" s="10"/>
      <c r="D4" s="10"/>
      <c r="E4" s="10"/>
      <c r="F4" s="10"/>
      <c r="G4" s="10"/>
      <c r="H4" s="10"/>
      <c r="I4" s="10"/>
    </row>
    <row r="5" spans="1:9" ht="12.75">
      <c r="A5" s="10" t="s">
        <v>21</v>
      </c>
      <c r="B5" s="10"/>
      <c r="C5" s="10"/>
      <c r="D5" s="10"/>
      <c r="E5" s="10"/>
      <c r="F5" s="10"/>
      <c r="G5" s="10"/>
      <c r="H5" s="10"/>
      <c r="I5" s="10"/>
    </row>
    <row r="6" spans="1:9" ht="12.75">
      <c r="A6" s="7" t="s">
        <v>22</v>
      </c>
      <c r="B6" s="7"/>
      <c r="C6" s="7"/>
      <c r="D6" s="7"/>
      <c r="E6" s="7"/>
      <c r="F6" s="7"/>
      <c r="G6" s="7"/>
      <c r="H6" s="7"/>
      <c r="I6" s="7"/>
    </row>
    <row r="7" spans="1:9" ht="12.75">
      <c r="A7" s="12" t="s">
        <v>7</v>
      </c>
      <c r="B7" s="13"/>
      <c r="C7" s="13"/>
      <c r="D7" s="13"/>
      <c r="E7" s="13"/>
      <c r="F7" s="13"/>
      <c r="G7" s="13"/>
      <c r="H7" s="13"/>
      <c r="I7" s="13"/>
    </row>
    <row r="8" spans="1:9" ht="12.7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ht="12.75">
      <c r="A9" s="10" t="s">
        <v>10</v>
      </c>
      <c r="B9" s="10"/>
      <c r="C9" s="10"/>
      <c r="D9" s="10"/>
      <c r="E9" s="10"/>
      <c r="F9" s="10"/>
      <c r="G9" s="10"/>
      <c r="H9" s="10"/>
      <c r="I9" s="10"/>
    </row>
    <row r="10" spans="1:9" ht="12.75">
      <c r="A10" s="10" t="s">
        <v>12</v>
      </c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10" t="s">
        <v>11</v>
      </c>
      <c r="B11" s="10"/>
      <c r="C11" s="10"/>
      <c r="D11" s="10"/>
      <c r="E11" s="10"/>
      <c r="F11" s="10"/>
      <c r="G11" s="10"/>
      <c r="H11" s="10"/>
      <c r="I11" s="10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0" t="s">
        <v>14</v>
      </c>
      <c r="B14" s="10"/>
      <c r="C14" s="10"/>
      <c r="D14" s="10"/>
      <c r="E14" s="10"/>
      <c r="F14" s="10"/>
      <c r="G14" s="10"/>
      <c r="H14" s="10"/>
      <c r="I14" s="10"/>
    </row>
    <row r="15" spans="1:9" ht="12.75">
      <c r="A15" s="10" t="s">
        <v>15</v>
      </c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0" t="s">
        <v>20</v>
      </c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2" t="s">
        <v>16</v>
      </c>
      <c r="B17" s="13"/>
      <c r="C17" s="13"/>
      <c r="D17" s="13"/>
      <c r="E17" s="13"/>
      <c r="F17" s="13"/>
      <c r="G17" s="13"/>
      <c r="H17" s="13"/>
      <c r="I17" s="13"/>
    </row>
    <row r="18" spans="1:9" ht="12.75">
      <c r="A18" s="10" t="s">
        <v>17</v>
      </c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10" t="s">
        <v>18</v>
      </c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10" t="s">
        <v>19</v>
      </c>
      <c r="B20" s="10"/>
      <c r="C20" s="10"/>
      <c r="D20" s="10"/>
      <c r="E20" s="10"/>
      <c r="F20" s="10"/>
      <c r="G20" s="10"/>
      <c r="H20" s="10"/>
      <c r="I20" s="10"/>
    </row>
  </sheetData>
  <mergeCells count="17">
    <mergeCell ref="A7:I7"/>
    <mergeCell ref="A17:I17"/>
    <mergeCell ref="A19:I19"/>
    <mergeCell ref="A20:I20"/>
    <mergeCell ref="A16:I16"/>
    <mergeCell ref="A14:I14"/>
    <mergeCell ref="A15:I15"/>
    <mergeCell ref="A1:I1"/>
    <mergeCell ref="A18:I18"/>
    <mergeCell ref="A3:I3"/>
    <mergeCell ref="A8:I8"/>
    <mergeCell ref="A9:I9"/>
    <mergeCell ref="A10:I10"/>
    <mergeCell ref="A11:I11"/>
    <mergeCell ref="A13:I13"/>
    <mergeCell ref="A4:I4"/>
    <mergeCell ref="A5:I5"/>
  </mergeCells>
  <printOptions/>
  <pageMargins left="0.75" right="0.75" top="1" bottom="1" header="0.4921259845" footer="0.492125984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3">
      <selection activeCell="D9" sqref="D9"/>
    </sheetView>
  </sheetViews>
  <sheetFormatPr defaultColWidth="9.140625" defaultRowHeight="12.75"/>
  <cols>
    <col min="1" max="16384" width="11.421875" style="0" customWidth="1"/>
  </cols>
  <sheetData>
    <row r="1" spans="1:9" ht="12.75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7"/>
      <c r="B2" s="17"/>
      <c r="C2" s="17"/>
      <c r="D2" s="17"/>
      <c r="E2" s="17"/>
      <c r="F2" s="17"/>
      <c r="G2" s="17"/>
      <c r="H2" s="17"/>
      <c r="I2" s="17"/>
    </row>
    <row r="3" spans="1:4" ht="12.75">
      <c r="A3" s="18" t="s">
        <v>2</v>
      </c>
      <c r="B3" s="18"/>
      <c r="C3" s="18"/>
      <c r="D3" s="19">
        <v>0.85</v>
      </c>
    </row>
    <row r="4" spans="1:4" ht="12.75">
      <c r="A4" s="18"/>
      <c r="B4" s="18"/>
      <c r="C4" s="18"/>
      <c r="D4" s="19"/>
    </row>
    <row r="5" spans="1:4" ht="12.75">
      <c r="A5" s="20" t="s">
        <v>3</v>
      </c>
      <c r="B5" s="20"/>
      <c r="C5" s="20"/>
      <c r="D5" s="21">
        <v>0.02</v>
      </c>
    </row>
    <row r="6" spans="1:4" ht="12.75">
      <c r="A6" s="20"/>
      <c r="B6" s="20"/>
      <c r="C6" s="20"/>
      <c r="D6" s="21"/>
    </row>
    <row r="7" spans="1:4" ht="12.75">
      <c r="A7" s="14" t="s">
        <v>1</v>
      </c>
      <c r="B7" s="14"/>
      <c r="C7" s="14"/>
      <c r="D7" s="15">
        <v>3</v>
      </c>
    </row>
    <row r="8" spans="1:4" ht="12.75">
      <c r="A8" s="14"/>
      <c r="B8" s="14"/>
      <c r="C8" s="14"/>
      <c r="D8" s="15"/>
    </row>
  </sheetData>
  <mergeCells count="7">
    <mergeCell ref="A7:C8"/>
    <mergeCell ref="D7:D8"/>
    <mergeCell ref="A1:I2"/>
    <mergeCell ref="A3:C4"/>
    <mergeCell ref="D3:D4"/>
    <mergeCell ref="A5:C6"/>
    <mergeCell ref="D5:D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2" sqref="C2"/>
    </sheetView>
  </sheetViews>
  <sheetFormatPr defaultColWidth="9.140625" defaultRowHeight="12.75"/>
  <cols>
    <col min="1" max="16384" width="11.421875" style="0" customWidth="1"/>
  </cols>
  <sheetData>
    <row r="1" spans="1:9" ht="12.75">
      <c r="A1" s="1" t="s">
        <v>4</v>
      </c>
      <c r="B1" s="3">
        <f>'Input values'!$D$3</f>
        <v>0.85</v>
      </c>
      <c r="C1" s="3">
        <f>'Input values'!$D$5+B$1</f>
        <v>0.87</v>
      </c>
      <c r="D1" s="3">
        <f>'Input values'!$D$5+C$1</f>
        <v>0.89</v>
      </c>
      <c r="E1" s="3">
        <f>'Input values'!$D$5+D$1</f>
        <v>0.91</v>
      </c>
      <c r="F1" s="3">
        <f>'Input values'!$D$5+E$1</f>
        <v>0.93</v>
      </c>
      <c r="G1" s="3">
        <f>'Input values'!$D$5+F$1</f>
        <v>0.9500000000000001</v>
      </c>
      <c r="H1" s="3">
        <f>'Input values'!$D$5+G$1</f>
        <v>0.9700000000000001</v>
      </c>
      <c r="I1" s="3">
        <f>'Input values'!$D$5+H$1</f>
        <v>0.9900000000000001</v>
      </c>
    </row>
    <row r="2" spans="1:9" ht="12.75">
      <c r="A2" s="2">
        <v>2</v>
      </c>
      <c r="B2" s="4">
        <f>ROUND((12*LN(2)-4*LN(5)-LN(17-4*2^(-$A2)-16*B$1))/(LN(5)-2*LN(2)),'Input values'!$D$7)</f>
        <v>4.502</v>
      </c>
      <c r="C2" s="4">
        <f>ROUND((12*LN(2)-4*LN(5)-LN(17-4*2^(-$A2)-16*C$1))/(LN(5)-2*LN(2)),'Input values'!$D$7)</f>
        <v>5.143</v>
      </c>
      <c r="D2" s="4">
        <f>ROUND((12*LN(2)-4*LN(5)-LN(17-4*2^(-$A2)-16*D$1))/(LN(5)-2*LN(2)),'Input values'!$D$7)</f>
        <v>5.892</v>
      </c>
      <c r="E2" s="4">
        <f>ROUND((12*LN(2)-4*LN(5)-LN(17-4*2^(-$A2)-16*E$1))/(LN(5)-2*LN(2)),'Input values'!$D$7)</f>
        <v>6.791</v>
      </c>
      <c r="F2" s="4">
        <f>ROUND((12*LN(2)-4*LN(5)-LN(17-4*2^(-$A2)-16*F$1))/(LN(5)-2*LN(2)),'Input values'!$D$7)</f>
        <v>7.917</v>
      </c>
      <c r="G2" s="4">
        <f>ROUND((12*LN(2)-4*LN(5)-LN(17-4*2^(-$A2)-16*G$1))/(LN(5)-2*LN(2)),'Input values'!$D$7)</f>
        <v>9.425</v>
      </c>
      <c r="H2" s="4">
        <f>ROUND((12*LN(2)-4*LN(5)-LN(17-4*2^(-$A2)-16*H$1))/(LN(5)-2*LN(2)),'Input values'!$D$7)</f>
        <v>11.714</v>
      </c>
      <c r="I2" s="4">
        <f>ROUND((12*LN(2)-4*LN(5)-LN(17-4*2^(-$A2)-16*I$1))/(LN(5)-2*LN(2)),'Input values'!$D$7)</f>
        <v>16.638</v>
      </c>
    </row>
    <row r="3" spans="1:9" ht="12.75">
      <c r="A3" s="2">
        <v>3</v>
      </c>
      <c r="B3" s="4">
        <f>ROUND((12*LN(2)-4*LN(5)-LN(17-4*2^(-$A3)-16*B$1))/(LN(5)-2*LN(2)),'Input values'!$D$7)</f>
        <v>3.654</v>
      </c>
      <c r="C3" s="4">
        <f>ROUND((12*LN(2)-4*LN(5)-LN(17-4*2^(-$A3)-16*C$1))/(LN(5)-2*LN(2)),'Input values'!$D$7)</f>
        <v>4.178</v>
      </c>
      <c r="D3" s="4">
        <f>ROUND((12*LN(2)-4*LN(5)-LN(17-4*2^(-$A3)-16*D$1))/(LN(5)-2*LN(2)),'Input values'!$D$7)</f>
        <v>4.771</v>
      </c>
      <c r="E3" s="4">
        <f>ROUND((12*LN(2)-4*LN(5)-LN(17-4*2^(-$A3)-16*E$1))/(LN(5)-2*LN(2)),'Input values'!$D$7)</f>
        <v>5.455</v>
      </c>
      <c r="F3" s="4">
        <f>ROUND((12*LN(2)-4*LN(5)-LN(17-4*2^(-$A3)-16*F$1))/(LN(5)-2*LN(2)),'Input values'!$D$7)</f>
        <v>6.263</v>
      </c>
      <c r="G3" s="4">
        <f>ROUND((12*LN(2)-4*LN(5)-LN(17-4*2^(-$A3)-16*G$1))/(LN(5)-2*LN(2)),'Input values'!$D$7)</f>
        <v>7.249</v>
      </c>
      <c r="H3" s="4">
        <f>ROUND((12*LN(2)-4*LN(5)-LN(17-4*2^(-$A3)-16*H$1))/(LN(5)-2*LN(2)),'Input values'!$D$7)</f>
        <v>8.516</v>
      </c>
      <c r="I3" s="4">
        <f>ROUND((12*LN(2)-4*LN(5)-LN(17-4*2^(-$A3)-16*I$1))/(LN(5)-2*LN(2)),'Input values'!$D$7)</f>
        <v>10.287</v>
      </c>
    </row>
    <row r="4" spans="1:9" ht="12.75">
      <c r="A4" s="2">
        <v>4</v>
      </c>
      <c r="B4" s="4">
        <f>ROUND((12*LN(2)-4*LN(5)-LN(17-4*2^(-$A4)-16*B$1))/(LN(5)-2*LN(2)),'Input values'!$D$7)</f>
        <v>3.283</v>
      </c>
      <c r="C4" s="4">
        <f>ROUND((12*LN(2)-4*LN(5)-LN(17-4*2^(-$A4)-16*C$1))/(LN(5)-2*LN(2)),'Input values'!$D$7)</f>
        <v>3.763</v>
      </c>
      <c r="D4" s="4">
        <f>ROUND((12*LN(2)-4*LN(5)-LN(17-4*2^(-$A4)-16*D$1))/(LN(5)-2*LN(2)),'Input values'!$D$7)</f>
        <v>4.301</v>
      </c>
      <c r="E4" s="4">
        <f>ROUND((12*LN(2)-4*LN(5)-LN(17-4*2^(-$A4)-16*E$1))/(LN(5)-2*LN(2)),'Input values'!$D$7)</f>
        <v>4.912</v>
      </c>
      <c r="F4" s="4">
        <f>ROUND((12*LN(2)-4*LN(5)-LN(17-4*2^(-$A4)-16*F$1))/(LN(5)-2*LN(2)),'Input values'!$D$7)</f>
        <v>5.62</v>
      </c>
      <c r="G4" s="4">
        <f>ROUND((12*LN(2)-4*LN(5)-LN(17-4*2^(-$A4)-16*G$1))/(LN(5)-2*LN(2)),'Input values'!$D$7)</f>
        <v>6.461</v>
      </c>
      <c r="H4" s="4">
        <f>ROUND((12*LN(2)-4*LN(5)-LN(17-4*2^(-$A4)-16*H$1))/(LN(5)-2*LN(2)),'Input values'!$D$7)</f>
        <v>7.497</v>
      </c>
      <c r="I4" s="4">
        <f>ROUND((12*LN(2)-4*LN(5)-LN(17-4*2^(-$A4)-16*I$1))/(LN(5)-2*LN(2)),'Input values'!$D$7)</f>
        <v>8.848</v>
      </c>
    </row>
    <row r="5" spans="1:9" ht="12.75">
      <c r="A5" s="2">
        <v>5</v>
      </c>
      <c r="B5" s="4">
        <f>ROUND((12*LN(2)-4*LN(5)-LN(17-4*2^(-$A5)-16*B$1))/(LN(5)-2*LN(2)),'Input values'!$D$7)</f>
        <v>3.109</v>
      </c>
      <c r="C5" s="4">
        <f>ROUND((12*LN(2)-4*LN(5)-LN(17-4*2^(-$A5)-16*C$1))/(LN(5)-2*LN(2)),'Input values'!$D$7)</f>
        <v>3.57</v>
      </c>
      <c r="D5" s="4">
        <f>ROUND((12*LN(2)-4*LN(5)-LN(17-4*2^(-$A5)-16*D$1))/(LN(5)-2*LN(2)),'Input values'!$D$7)</f>
        <v>4.083</v>
      </c>
      <c r="E5" s="4">
        <f>ROUND((12*LN(2)-4*LN(5)-LN(17-4*2^(-$A5)-16*E$1))/(LN(5)-2*LN(2)),'Input values'!$D$7)</f>
        <v>4.663</v>
      </c>
      <c r="F5" s="4">
        <f>ROUND((12*LN(2)-4*LN(5)-LN(17-4*2^(-$A5)-16*F$1))/(LN(5)-2*LN(2)),'Input values'!$D$7)</f>
        <v>5.33</v>
      </c>
      <c r="G5" s="4">
        <f>ROUND((12*LN(2)-4*LN(5)-LN(17-4*2^(-$A5)-16*G$1))/(LN(5)-2*LN(2)),'Input values'!$D$7)</f>
        <v>6.114</v>
      </c>
      <c r="H5" s="4">
        <f>ROUND((12*LN(2)-4*LN(5)-LN(17-4*2^(-$A5)-16*H$1))/(LN(5)-2*LN(2)),'Input values'!$D$7)</f>
        <v>7.064</v>
      </c>
      <c r="I5" s="4">
        <f>ROUND((12*LN(2)-4*LN(5)-LN(17-4*2^(-$A5)-16*I$1))/(LN(5)-2*LN(2)),'Input values'!$D$7)</f>
        <v>8.271</v>
      </c>
    </row>
    <row r="6" spans="1:9" ht="12.75">
      <c r="A6" s="2">
        <v>6</v>
      </c>
      <c r="B6" s="4">
        <f>ROUND((12*LN(2)-4*LN(5)-LN(17-4*2^(-$A6)-16*B$1))/(LN(5)-2*LN(2)),'Input values'!$D$7)</f>
        <v>3.024</v>
      </c>
      <c r="C6" s="4">
        <f>ROUND((12*LN(2)-4*LN(5)-LN(17-4*2^(-$A6)-16*C$1))/(LN(5)-2*LN(2)),'Input values'!$D$7)</f>
        <v>3.476</v>
      </c>
      <c r="D6" s="4">
        <f>ROUND((12*LN(2)-4*LN(5)-LN(17-4*2^(-$A6)-16*D$1))/(LN(5)-2*LN(2)),'Input values'!$D$7)</f>
        <v>3.978</v>
      </c>
      <c r="E6" s="4">
        <f>ROUND((12*LN(2)-4*LN(5)-LN(17-4*2^(-$A6)-16*E$1))/(LN(5)-2*LN(2)),'Input values'!$D$7)</f>
        <v>4.544</v>
      </c>
      <c r="F6" s="4">
        <f>ROUND((12*LN(2)-4*LN(5)-LN(17-4*2^(-$A6)-16*F$1))/(LN(5)-2*LN(2)),'Input values'!$D$7)</f>
        <v>5.192</v>
      </c>
      <c r="G6" s="4">
        <f>ROUND((12*LN(2)-4*LN(5)-LN(17-4*2^(-$A6)-16*G$1))/(LN(5)-2*LN(2)),'Input values'!$D$7)</f>
        <v>5.949</v>
      </c>
      <c r="H6" s="4">
        <f>ROUND((12*LN(2)-4*LN(5)-LN(17-4*2^(-$A6)-16*H$1))/(LN(5)-2*LN(2)),'Input values'!$D$7)</f>
        <v>6.862</v>
      </c>
      <c r="I6" s="4">
        <f>ROUND((12*LN(2)-4*LN(5)-LN(17-4*2^(-$A6)-16*I$1))/(LN(5)-2*LN(2)),'Input values'!$D$7)</f>
        <v>8.008</v>
      </c>
    </row>
    <row r="7" spans="1:9" ht="12.75">
      <c r="A7" s="2">
        <v>7</v>
      </c>
      <c r="B7" s="4">
        <f>ROUND((12*LN(2)-4*LN(5)-LN(17-4*2^(-$A7)-16*B$1))/(LN(5)-2*LN(2)),'Input values'!$D$7)</f>
        <v>2.982</v>
      </c>
      <c r="C7" s="4">
        <f>ROUND((12*LN(2)-4*LN(5)-LN(17-4*2^(-$A7)-16*C$1))/(LN(5)-2*LN(2)),'Input values'!$D$7)</f>
        <v>3.43</v>
      </c>
      <c r="D7" s="4">
        <f>ROUND((12*LN(2)-4*LN(5)-LN(17-4*2^(-$A7)-16*D$1))/(LN(5)-2*LN(2)),'Input values'!$D$7)</f>
        <v>3.926</v>
      </c>
      <c r="E7" s="4">
        <f>ROUND((12*LN(2)-4*LN(5)-LN(17-4*2^(-$A7)-16*E$1))/(LN(5)-2*LN(2)),'Input values'!$D$7)</f>
        <v>4.485</v>
      </c>
      <c r="F7" s="4">
        <f>ROUND((12*LN(2)-4*LN(5)-LN(17-4*2^(-$A7)-16*F$1))/(LN(5)-2*LN(2)),'Input values'!$D$7)</f>
        <v>5.124</v>
      </c>
      <c r="G7" s="4">
        <f>ROUND((12*LN(2)-4*LN(5)-LN(17-4*2^(-$A7)-16*G$1))/(LN(5)-2*LN(2)),'Input values'!$D$7)</f>
        <v>5.87</v>
      </c>
      <c r="H7" s="4">
        <f>ROUND((12*LN(2)-4*LN(5)-LN(17-4*2^(-$A7)-16*H$1))/(LN(5)-2*LN(2)),'Input values'!$D$7)</f>
        <v>6.764</v>
      </c>
      <c r="I7" s="4">
        <f>ROUND((12*LN(2)-4*LN(5)-LN(17-4*2^(-$A7)-16*I$1))/(LN(5)-2*LN(2)),'Input values'!$D$7)</f>
        <v>7.882</v>
      </c>
    </row>
    <row r="8" spans="1:9" ht="12.75">
      <c r="A8" s="2">
        <v>8</v>
      </c>
      <c r="B8" s="4">
        <f>ROUND((12*LN(2)-4*LN(5)-LN(17-4*2^(-$A8)-16*B$1))/(LN(5)-2*LN(2)),'Input values'!$D$7)</f>
        <v>2.962</v>
      </c>
      <c r="C8" s="4">
        <f>ROUND((12*LN(2)-4*LN(5)-LN(17-4*2^(-$A8)-16*C$1))/(LN(5)-2*LN(2)),'Input values'!$D$7)</f>
        <v>3.407</v>
      </c>
      <c r="D8" s="4">
        <f>ROUND((12*LN(2)-4*LN(5)-LN(17-4*2^(-$A8)-16*D$1))/(LN(5)-2*LN(2)),'Input values'!$D$7)</f>
        <v>3.901</v>
      </c>
      <c r="E8" s="4">
        <f>ROUND((12*LN(2)-4*LN(5)-LN(17-4*2^(-$A8)-16*E$1))/(LN(5)-2*LN(2)),'Input values'!$D$7)</f>
        <v>4.457</v>
      </c>
      <c r="F8" s="4">
        <f>ROUND((12*LN(2)-4*LN(5)-LN(17-4*2^(-$A8)-16*F$1))/(LN(5)-2*LN(2)),'Input values'!$D$7)</f>
        <v>5.091</v>
      </c>
      <c r="G8" s="4">
        <f>ROUND((12*LN(2)-4*LN(5)-LN(17-4*2^(-$A8)-16*G$1))/(LN(5)-2*LN(2)),'Input values'!$D$7)</f>
        <v>5.83</v>
      </c>
      <c r="H8" s="4">
        <f>ROUND((12*LN(2)-4*LN(5)-LN(17-4*2^(-$A8)-16*H$1))/(LN(5)-2*LN(2)),'Input values'!$D$7)</f>
        <v>6.716</v>
      </c>
      <c r="I8" s="4">
        <f>ROUND((12*LN(2)-4*LN(5)-LN(17-4*2^(-$A8)-16*I$1))/(LN(5)-2*LN(2)),'Input values'!$D$7)</f>
        <v>7.821</v>
      </c>
    </row>
    <row r="9" spans="1:9" ht="12.75">
      <c r="A9" s="2">
        <v>9</v>
      </c>
      <c r="B9" s="4">
        <f>ROUND((12*LN(2)-4*LN(5)-LN(17-4*2^(-$A9)-16*B$1))/(LN(5)-2*LN(2)),'Input values'!$D$7)</f>
        <v>2.951</v>
      </c>
      <c r="C9" s="4">
        <f>ROUND((12*LN(2)-4*LN(5)-LN(17-4*2^(-$A9)-16*C$1))/(LN(5)-2*LN(2)),'Input values'!$D$7)</f>
        <v>3.395</v>
      </c>
      <c r="D9" s="4">
        <f>ROUND((12*LN(2)-4*LN(5)-LN(17-4*2^(-$A9)-16*D$1))/(LN(5)-2*LN(2)),'Input values'!$D$7)</f>
        <v>3.888</v>
      </c>
      <c r="E9" s="4">
        <f>ROUND((12*LN(2)-4*LN(5)-LN(17-4*2^(-$A9)-16*E$1))/(LN(5)-2*LN(2)),'Input values'!$D$7)</f>
        <v>4.442</v>
      </c>
      <c r="F9" s="4">
        <f>ROUND((12*LN(2)-4*LN(5)-LN(17-4*2^(-$A9)-16*F$1))/(LN(5)-2*LN(2)),'Input values'!$D$7)</f>
        <v>5.074</v>
      </c>
      <c r="G9" s="4">
        <f>ROUND((12*LN(2)-4*LN(5)-LN(17-4*2^(-$A9)-16*G$1))/(LN(5)-2*LN(2)),'Input values'!$D$7)</f>
        <v>5.811</v>
      </c>
      <c r="H9" s="4">
        <f>ROUND((12*LN(2)-4*LN(5)-LN(17-4*2^(-$A9)-16*H$1))/(LN(5)-2*LN(2)),'Input values'!$D$7)</f>
        <v>6.692</v>
      </c>
      <c r="I9" s="4">
        <f>ROUND((12*LN(2)-4*LN(5)-LN(17-4*2^(-$A9)-16*I$1))/(LN(5)-2*LN(2)),'Input values'!$D$7)</f>
        <v>7.79</v>
      </c>
    </row>
    <row r="10" spans="1:9" ht="12.75">
      <c r="A10" s="2">
        <v>10</v>
      </c>
      <c r="B10" s="4">
        <f>ROUND((12*LN(2)-4*LN(5)-LN(17-4*2^(-$A10)-16*B$1))/(LN(5)-2*LN(2)),'Input values'!$D$7)</f>
        <v>2.946</v>
      </c>
      <c r="C10" s="4">
        <f>ROUND((12*LN(2)-4*LN(5)-LN(17-4*2^(-$A10)-16*C$1))/(LN(5)-2*LN(2)),'Input values'!$D$7)</f>
        <v>3.39</v>
      </c>
      <c r="D10" s="4">
        <f>ROUND((12*LN(2)-4*LN(5)-LN(17-4*2^(-$A10)-16*D$1))/(LN(5)-2*LN(2)),'Input values'!$D$7)</f>
        <v>3.882</v>
      </c>
      <c r="E10" s="4">
        <f>ROUND((12*LN(2)-4*LN(5)-LN(17-4*2^(-$A10)-16*E$1))/(LN(5)-2*LN(2)),'Input values'!$D$7)</f>
        <v>4.435</v>
      </c>
      <c r="F10" s="4">
        <f>ROUND((12*LN(2)-4*LN(5)-LN(17-4*2^(-$A10)-16*F$1))/(LN(5)-2*LN(2)),'Input values'!$D$7)</f>
        <v>5.066</v>
      </c>
      <c r="G10" s="4">
        <f>ROUND((12*LN(2)-4*LN(5)-LN(17-4*2^(-$A10)-16*G$1))/(LN(5)-2*LN(2)),'Input values'!$D$7)</f>
        <v>5.801</v>
      </c>
      <c r="H10" s="4">
        <f>ROUND((12*LN(2)-4*LN(5)-LN(17-4*2^(-$A10)-16*H$1))/(LN(5)-2*LN(2)),'Input values'!$D$7)</f>
        <v>6.68</v>
      </c>
      <c r="I10" s="4">
        <f>ROUND((12*LN(2)-4*LN(5)-LN(17-4*2^(-$A10)-16*I$1))/(LN(5)-2*LN(2)),'Input values'!$D$7)</f>
        <v>7.775</v>
      </c>
    </row>
    <row r="11" spans="1:9" ht="12.75">
      <c r="A11" s="2">
        <v>11</v>
      </c>
      <c r="B11" s="4">
        <f>ROUND((12*LN(2)-4*LN(5)-LN(17-4*2^(-$A11)-16*B$1))/(LN(5)-2*LN(2)),'Input values'!$D$7)</f>
        <v>2.943</v>
      </c>
      <c r="C11" s="4">
        <f>ROUND((12*LN(2)-4*LN(5)-LN(17-4*2^(-$A11)-16*C$1))/(LN(5)-2*LN(2)),'Input values'!$D$7)</f>
        <v>3.387</v>
      </c>
      <c r="D11" s="4">
        <f>ROUND((12*LN(2)-4*LN(5)-LN(17-4*2^(-$A11)-16*D$1))/(LN(5)-2*LN(2)),'Input values'!$D$7)</f>
        <v>3.879</v>
      </c>
      <c r="E11" s="4">
        <f>ROUND((12*LN(2)-4*LN(5)-LN(17-4*2^(-$A11)-16*E$1))/(LN(5)-2*LN(2)),'Input values'!$D$7)</f>
        <v>4.431</v>
      </c>
      <c r="F11" s="4">
        <f>ROUND((12*LN(2)-4*LN(5)-LN(17-4*2^(-$A11)-16*F$1))/(LN(5)-2*LN(2)),'Input values'!$D$7)</f>
        <v>5.062</v>
      </c>
      <c r="G11" s="4">
        <f>ROUND((12*LN(2)-4*LN(5)-LN(17-4*2^(-$A11)-16*G$1))/(LN(5)-2*LN(2)),'Input values'!$D$7)</f>
        <v>5.796</v>
      </c>
      <c r="H11" s="4">
        <f>ROUND((12*LN(2)-4*LN(5)-LN(17-4*2^(-$A11)-16*H$1))/(LN(5)-2*LN(2)),'Input values'!$D$7)</f>
        <v>6.674</v>
      </c>
      <c r="I11" s="4">
        <f>ROUND((12*LN(2)-4*LN(5)-LN(17-4*2^(-$A11)-16*I$1))/(LN(5)-2*LN(2)),'Input values'!$D$7)</f>
        <v>7.768</v>
      </c>
    </row>
    <row r="12" spans="1:9" ht="12.75">
      <c r="A12" s="2">
        <v>12</v>
      </c>
      <c r="B12" s="4">
        <f>ROUND((12*LN(2)-4*LN(5)-LN(17-4*2^(-$A12)-16*B$1))/(LN(5)-2*LN(2)),'Input values'!$D$7)</f>
        <v>2.942</v>
      </c>
      <c r="C12" s="4">
        <f>ROUND((12*LN(2)-4*LN(5)-LN(17-4*2^(-$A12)-16*C$1))/(LN(5)-2*LN(2)),'Input values'!$D$7)</f>
        <v>3.385</v>
      </c>
      <c r="D12" s="4">
        <f>ROUND((12*LN(2)-4*LN(5)-LN(17-4*2^(-$A12)-16*D$1))/(LN(5)-2*LN(2)),'Input values'!$D$7)</f>
        <v>3.877</v>
      </c>
      <c r="E12" s="4">
        <f>ROUND((12*LN(2)-4*LN(5)-LN(17-4*2^(-$A12)-16*E$1))/(LN(5)-2*LN(2)),'Input values'!$D$7)</f>
        <v>4.43</v>
      </c>
      <c r="F12" s="4">
        <f>ROUND((12*LN(2)-4*LN(5)-LN(17-4*2^(-$A12)-16*F$1))/(LN(5)-2*LN(2)),'Input values'!$D$7)</f>
        <v>5.06</v>
      </c>
      <c r="G12" s="4">
        <f>ROUND((12*LN(2)-4*LN(5)-LN(17-4*2^(-$A12)-16*G$1))/(LN(5)-2*LN(2)),'Input values'!$D$7)</f>
        <v>5.793</v>
      </c>
      <c r="H12" s="4">
        <f>ROUND((12*LN(2)-4*LN(5)-LN(17-4*2^(-$A12)-16*H$1))/(LN(5)-2*LN(2)),'Input values'!$D$7)</f>
        <v>6.671</v>
      </c>
      <c r="I12" s="4">
        <f>ROUND((12*LN(2)-4*LN(5)-LN(17-4*2^(-$A12)-16*I$1))/(LN(5)-2*LN(2)),'Input values'!$D$7)</f>
        <v>7.764</v>
      </c>
    </row>
    <row r="13" spans="1:9" ht="12.75">
      <c r="A13" s="2">
        <v>13</v>
      </c>
      <c r="B13" s="4">
        <f>ROUND((12*LN(2)-4*LN(5)-LN(17-4*2^(-$A13)-16*B$1))/(LN(5)-2*LN(2)),'Input values'!$D$7)</f>
        <v>2.942</v>
      </c>
      <c r="C13" s="4">
        <f>ROUND((12*LN(2)-4*LN(5)-LN(17-4*2^(-$A13)-16*C$1))/(LN(5)-2*LN(2)),'Input values'!$D$7)</f>
        <v>3.385</v>
      </c>
      <c r="D13" s="4">
        <f>ROUND((12*LN(2)-4*LN(5)-LN(17-4*2^(-$A13)-16*D$1))/(LN(5)-2*LN(2)),'Input values'!$D$7)</f>
        <v>3.876</v>
      </c>
      <c r="E13" s="4">
        <f>ROUND((12*LN(2)-4*LN(5)-LN(17-4*2^(-$A13)-16*E$1))/(LN(5)-2*LN(2)),'Input values'!$D$7)</f>
        <v>4.429</v>
      </c>
      <c r="F13" s="4">
        <f>ROUND((12*LN(2)-4*LN(5)-LN(17-4*2^(-$A13)-16*F$1))/(LN(5)-2*LN(2)),'Input values'!$D$7)</f>
        <v>5.059</v>
      </c>
      <c r="G13" s="4">
        <f>ROUND((12*LN(2)-4*LN(5)-LN(17-4*2^(-$A13)-16*G$1))/(LN(5)-2*LN(2)),'Input values'!$D$7)</f>
        <v>5.792</v>
      </c>
      <c r="H13" s="4">
        <f>ROUND((12*LN(2)-4*LN(5)-LN(17-4*2^(-$A13)-16*H$1))/(LN(5)-2*LN(2)),'Input values'!$D$7)</f>
        <v>6.67</v>
      </c>
      <c r="I13" s="4">
        <f>ROUND((12*LN(2)-4*LN(5)-LN(17-4*2^(-$A13)-16*I$1))/(LN(5)-2*LN(2)),'Input values'!$D$7)</f>
        <v>7.762</v>
      </c>
    </row>
    <row r="14" spans="1:9" ht="12.75">
      <c r="A14" s="2">
        <v>14</v>
      </c>
      <c r="B14" s="4">
        <f>ROUND((12*LN(2)-4*LN(5)-LN(17-4*2^(-$A14)-16*B$1))/(LN(5)-2*LN(2)),'Input values'!$D$7)</f>
        <v>2.941</v>
      </c>
      <c r="C14" s="4">
        <f>ROUND((12*LN(2)-4*LN(5)-LN(17-4*2^(-$A14)-16*C$1))/(LN(5)-2*LN(2)),'Input values'!$D$7)</f>
        <v>3.384</v>
      </c>
      <c r="D14" s="4">
        <f>ROUND((12*LN(2)-4*LN(5)-LN(17-4*2^(-$A14)-16*D$1))/(LN(5)-2*LN(2)),'Input values'!$D$7)</f>
        <v>3.876</v>
      </c>
      <c r="E14" s="4">
        <f>ROUND((12*LN(2)-4*LN(5)-LN(17-4*2^(-$A14)-16*E$1))/(LN(5)-2*LN(2)),'Input values'!$D$7)</f>
        <v>4.428</v>
      </c>
      <c r="F14" s="4">
        <f>ROUND((12*LN(2)-4*LN(5)-LN(17-4*2^(-$A14)-16*F$1))/(LN(5)-2*LN(2)),'Input values'!$D$7)</f>
        <v>5.058</v>
      </c>
      <c r="G14" s="4">
        <f>ROUND((12*LN(2)-4*LN(5)-LN(17-4*2^(-$A14)-16*G$1))/(LN(5)-2*LN(2)),'Input values'!$D$7)</f>
        <v>5.792</v>
      </c>
      <c r="H14" s="4">
        <f>ROUND((12*LN(2)-4*LN(5)-LN(17-4*2^(-$A14)-16*H$1))/(LN(5)-2*LN(2)),'Input values'!$D$7)</f>
        <v>6.669</v>
      </c>
      <c r="I14" s="4">
        <f>ROUND((12*LN(2)-4*LN(5)-LN(17-4*2^(-$A14)-16*I$1))/(LN(5)-2*LN(2)),'Input values'!$D$7)</f>
        <v>7.761</v>
      </c>
    </row>
    <row r="15" spans="1:9" ht="12.75">
      <c r="A15" s="2">
        <v>15</v>
      </c>
      <c r="B15" s="4">
        <f>ROUND((12*LN(2)-4*LN(5)-LN(17-4*2^(-$A15)-16*B$1))/(LN(5)-2*LN(2)),'Input values'!$D$7)</f>
        <v>2.941</v>
      </c>
      <c r="C15" s="4">
        <f>ROUND((12*LN(2)-4*LN(5)-LN(17-4*2^(-$A15)-16*C$1))/(LN(5)-2*LN(2)),'Input values'!$D$7)</f>
        <v>3.384</v>
      </c>
      <c r="D15" s="4">
        <f>ROUND((12*LN(2)-4*LN(5)-LN(17-4*2^(-$A15)-16*D$1))/(LN(5)-2*LN(2)),'Input values'!$D$7)</f>
        <v>3.876</v>
      </c>
      <c r="E15" s="4">
        <f>ROUND((12*LN(2)-4*LN(5)-LN(17-4*2^(-$A15)-16*E$1))/(LN(5)-2*LN(2)),'Input values'!$D$7)</f>
        <v>4.428</v>
      </c>
      <c r="F15" s="4">
        <f>ROUND((12*LN(2)-4*LN(5)-LN(17-4*2^(-$A15)-16*F$1))/(LN(5)-2*LN(2)),'Input values'!$D$7)</f>
        <v>5.058</v>
      </c>
      <c r="G15" s="4">
        <f>ROUND((12*LN(2)-4*LN(5)-LN(17-4*2^(-$A15)-16*G$1))/(LN(5)-2*LN(2)),'Input values'!$D$7)</f>
        <v>5.791</v>
      </c>
      <c r="H15" s="4">
        <f>ROUND((12*LN(2)-4*LN(5)-LN(17-4*2^(-$A15)-16*H$1))/(LN(5)-2*LN(2)),'Input values'!$D$7)</f>
        <v>6.669</v>
      </c>
      <c r="I15" s="4">
        <f>ROUND((12*LN(2)-4*LN(5)-LN(17-4*2^(-$A15)-16*I$1))/(LN(5)-2*LN(2)),'Input values'!$D$7)</f>
        <v>7.76</v>
      </c>
    </row>
    <row r="16" spans="1:9" ht="12.75">
      <c r="A16" s="2">
        <v>16</v>
      </c>
      <c r="B16" s="4">
        <f>ROUND((12*LN(2)-4*LN(5)-LN(17-4*2^(-$A16)-16*B$1))/(LN(5)-2*LN(2)),'Input values'!$D$7)</f>
        <v>2.941</v>
      </c>
      <c r="C16" s="4">
        <f>ROUND((12*LN(2)-4*LN(5)-LN(17-4*2^(-$A16)-16*C$1))/(LN(5)-2*LN(2)),'Input values'!$D$7)</f>
        <v>3.384</v>
      </c>
      <c r="D16" s="4">
        <f>ROUND((12*LN(2)-4*LN(5)-LN(17-4*2^(-$A16)-16*D$1))/(LN(5)-2*LN(2)),'Input values'!$D$7)</f>
        <v>3.876</v>
      </c>
      <c r="E16" s="4">
        <f>ROUND((12*LN(2)-4*LN(5)-LN(17-4*2^(-$A16)-16*E$1))/(LN(5)-2*LN(2)),'Input values'!$D$7)</f>
        <v>4.428</v>
      </c>
      <c r="F16" s="4">
        <f>ROUND((12*LN(2)-4*LN(5)-LN(17-4*2^(-$A16)-16*F$1))/(LN(5)-2*LN(2)),'Input values'!$D$7)</f>
        <v>5.058</v>
      </c>
      <c r="G16" s="4">
        <f>ROUND((12*LN(2)-4*LN(5)-LN(17-4*2^(-$A16)-16*G$1))/(LN(5)-2*LN(2)),'Input values'!$D$7)</f>
        <v>5.791</v>
      </c>
      <c r="H16" s="4">
        <f>ROUND((12*LN(2)-4*LN(5)-LN(17-4*2^(-$A16)-16*H$1))/(LN(5)-2*LN(2)),'Input values'!$D$7)</f>
        <v>6.668</v>
      </c>
      <c r="I16" s="4">
        <f>ROUND((12*LN(2)-4*LN(5)-LN(17-4*2^(-$A16)-16*I$1))/(LN(5)-2*LN(2)),'Input values'!$D$7)</f>
        <v>7.76</v>
      </c>
    </row>
    <row r="17" spans="1:9" ht="12.75">
      <c r="A17" s="2">
        <v>17</v>
      </c>
      <c r="B17" s="4">
        <f>ROUND((12*LN(2)-4*LN(5)-LN(17-4*2^(-$A17)-16*B$1))/(LN(5)-2*LN(2)),'Input values'!$D$7)</f>
        <v>2.941</v>
      </c>
      <c r="C17" s="4">
        <f>ROUND((12*LN(2)-4*LN(5)-LN(17-4*2^(-$A17)-16*C$1))/(LN(5)-2*LN(2)),'Input values'!$D$7)</f>
        <v>3.384</v>
      </c>
      <c r="D17" s="4">
        <f>ROUND((12*LN(2)-4*LN(5)-LN(17-4*2^(-$A17)-16*D$1))/(LN(5)-2*LN(2)),'Input values'!$D$7)</f>
        <v>3.876</v>
      </c>
      <c r="E17" s="4">
        <f>ROUND((12*LN(2)-4*LN(5)-LN(17-4*2^(-$A17)-16*E$1))/(LN(5)-2*LN(2)),'Input values'!$D$7)</f>
        <v>4.428</v>
      </c>
      <c r="F17" s="4">
        <f>ROUND((12*LN(2)-4*LN(5)-LN(17-4*2^(-$A17)-16*F$1))/(LN(5)-2*LN(2)),'Input values'!$D$7)</f>
        <v>5.058</v>
      </c>
      <c r="G17" s="4">
        <f>ROUND((12*LN(2)-4*LN(5)-LN(17-4*2^(-$A17)-16*G$1))/(LN(5)-2*LN(2)),'Input values'!$D$7)</f>
        <v>5.791</v>
      </c>
      <c r="H17" s="4">
        <f>ROUND((12*LN(2)-4*LN(5)-LN(17-4*2^(-$A17)-16*H$1))/(LN(5)-2*LN(2)),'Input values'!$D$7)</f>
        <v>6.668</v>
      </c>
      <c r="I17" s="4">
        <f>ROUND((12*LN(2)-4*LN(5)-LN(17-4*2^(-$A17)-16*I$1))/(LN(5)-2*LN(2)),'Input values'!$D$7)</f>
        <v>7.76</v>
      </c>
    </row>
    <row r="18" spans="1:9" ht="12.75">
      <c r="A18" s="2">
        <v>18</v>
      </c>
      <c r="B18" s="4">
        <f>ROUND((12*LN(2)-4*LN(5)-LN(17-4*2^(-$A18)-16*B$1))/(LN(5)-2*LN(2)),'Input values'!$D$7)</f>
        <v>2.941</v>
      </c>
      <c r="C18" s="4">
        <f>ROUND((12*LN(2)-4*LN(5)-LN(17-4*2^(-$A18)-16*C$1))/(LN(5)-2*LN(2)),'Input values'!$D$7)</f>
        <v>3.384</v>
      </c>
      <c r="D18" s="4">
        <f>ROUND((12*LN(2)-4*LN(5)-LN(17-4*2^(-$A18)-16*D$1))/(LN(5)-2*LN(2)),'Input values'!$D$7)</f>
        <v>3.875</v>
      </c>
      <c r="E18" s="4">
        <f>ROUND((12*LN(2)-4*LN(5)-LN(17-4*2^(-$A18)-16*E$1))/(LN(5)-2*LN(2)),'Input values'!$D$7)</f>
        <v>4.428</v>
      </c>
      <c r="F18" s="4">
        <f>ROUND((12*LN(2)-4*LN(5)-LN(17-4*2^(-$A18)-16*F$1))/(LN(5)-2*LN(2)),'Input values'!$D$7)</f>
        <v>5.058</v>
      </c>
      <c r="G18" s="4">
        <f>ROUND((12*LN(2)-4*LN(5)-LN(17-4*2^(-$A18)-16*G$1))/(LN(5)-2*LN(2)),'Input values'!$D$7)</f>
        <v>5.791</v>
      </c>
      <c r="H18" s="4">
        <f>ROUND((12*LN(2)-4*LN(5)-LN(17-4*2^(-$A18)-16*H$1))/(LN(5)-2*LN(2)),'Input values'!$D$7)</f>
        <v>6.668</v>
      </c>
      <c r="I18" s="4">
        <f>ROUND((12*LN(2)-4*LN(5)-LN(17-4*2^(-$A18)-16*I$1))/(LN(5)-2*LN(2)),'Input values'!$D$7)</f>
        <v>7.76</v>
      </c>
    </row>
    <row r="19" spans="1:9" ht="12.75">
      <c r="A19" s="2">
        <v>19</v>
      </c>
      <c r="B19" s="4">
        <f>ROUND((12*LN(2)-4*LN(5)-LN(17-4*2^(-$A19)-16*B$1))/(LN(5)-2*LN(2)),'Input values'!$D$7)</f>
        <v>2.941</v>
      </c>
      <c r="C19" s="4">
        <f>ROUND((12*LN(2)-4*LN(5)-LN(17-4*2^(-$A19)-16*C$1))/(LN(5)-2*LN(2)),'Input values'!$D$7)</f>
        <v>3.384</v>
      </c>
      <c r="D19" s="4">
        <f>ROUND((12*LN(2)-4*LN(5)-LN(17-4*2^(-$A19)-16*D$1))/(LN(5)-2*LN(2)),'Input values'!$D$7)</f>
        <v>3.875</v>
      </c>
      <c r="E19" s="4">
        <f>ROUND((12*LN(2)-4*LN(5)-LN(17-4*2^(-$A19)-16*E$1))/(LN(5)-2*LN(2)),'Input values'!$D$7)</f>
        <v>4.428</v>
      </c>
      <c r="F19" s="4">
        <f>ROUND((12*LN(2)-4*LN(5)-LN(17-4*2^(-$A19)-16*F$1))/(LN(5)-2*LN(2)),'Input values'!$D$7)</f>
        <v>5.058</v>
      </c>
      <c r="G19" s="4">
        <f>ROUND((12*LN(2)-4*LN(5)-LN(17-4*2^(-$A19)-16*G$1))/(LN(5)-2*LN(2)),'Input values'!$D$7)</f>
        <v>5.791</v>
      </c>
      <c r="H19" s="4">
        <f>ROUND((12*LN(2)-4*LN(5)-LN(17-4*2^(-$A19)-16*H$1))/(LN(5)-2*LN(2)),'Input values'!$D$7)</f>
        <v>6.668</v>
      </c>
      <c r="I19" s="4">
        <f>ROUND((12*LN(2)-4*LN(5)-LN(17-4*2^(-$A19)-16*I$1))/(LN(5)-2*LN(2)),'Input values'!$D$7)</f>
        <v>7.76</v>
      </c>
    </row>
    <row r="20" spans="1:9" ht="12.75">
      <c r="A20" s="2">
        <v>20</v>
      </c>
      <c r="B20" s="4">
        <f>ROUND((12*LN(2)-4*LN(5)-LN(17-4*2^(-$A20)-16*B$1))/(LN(5)-2*LN(2)),'Input values'!$D$7)</f>
        <v>2.941</v>
      </c>
      <c r="C20" s="4">
        <f>ROUND((12*LN(2)-4*LN(5)-LN(17-4*2^(-$A20)-16*C$1))/(LN(5)-2*LN(2)),'Input values'!$D$7)</f>
        <v>3.384</v>
      </c>
      <c r="D20" s="4">
        <f>ROUND((12*LN(2)-4*LN(5)-LN(17-4*2^(-$A20)-16*D$1))/(LN(5)-2*LN(2)),'Input values'!$D$7)</f>
        <v>3.875</v>
      </c>
      <c r="E20" s="4">
        <f>ROUND((12*LN(2)-4*LN(5)-LN(17-4*2^(-$A20)-16*E$1))/(LN(5)-2*LN(2)),'Input values'!$D$7)</f>
        <v>4.428</v>
      </c>
      <c r="F20" s="4">
        <f>ROUND((12*LN(2)-4*LN(5)-LN(17-4*2^(-$A20)-16*F$1))/(LN(5)-2*LN(2)),'Input values'!$D$7)</f>
        <v>5.058</v>
      </c>
      <c r="G20" s="4">
        <f>ROUND((12*LN(2)-4*LN(5)-LN(17-4*2^(-$A20)-16*G$1))/(LN(5)-2*LN(2)),'Input values'!$D$7)</f>
        <v>5.791</v>
      </c>
      <c r="H20" s="4">
        <f>ROUND((12*LN(2)-4*LN(5)-LN(17-4*2^(-$A20)-16*H$1))/(LN(5)-2*LN(2)),'Input values'!$D$7)</f>
        <v>6.668</v>
      </c>
      <c r="I20" s="4">
        <f>ROUND((12*LN(2)-4*LN(5)-LN(17-4*2^(-$A20)-16*I$1))/(LN(5)-2*LN(2)),'Input values'!$D$7)</f>
        <v>7.76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Bernatchez</dc:creator>
  <cp:keywords/>
  <dc:description/>
  <cp:lastModifiedBy>Beriault, Andre</cp:lastModifiedBy>
  <dcterms:created xsi:type="dcterms:W3CDTF">2000-01-12T17:27:51Z</dcterms:created>
  <dcterms:modified xsi:type="dcterms:W3CDTF">2000-06-23T11:24:41Z</dcterms:modified>
  <cp:category/>
  <cp:version/>
  <cp:contentType/>
  <cp:contentStatus/>
</cp:coreProperties>
</file>